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3675" tabRatio="598" activeTab="0"/>
  </bookViews>
  <sheets>
    <sheet name="AGAR" sheetId="1" r:id="rId1"/>
  </sheets>
  <definedNames>
    <definedName name="_xlnm.Print_Area" localSheetId="0">'AGAR'!$A$1:$K$69</definedName>
  </definedNames>
  <calcPr fullCalcOnLoad="1"/>
</workbook>
</file>

<file path=xl/sharedStrings.xml><?xml version="1.0" encoding="utf-8"?>
<sst xmlns="http://schemas.openxmlformats.org/spreadsheetml/2006/main" count="58" uniqueCount="31">
  <si>
    <t>£</t>
  </si>
  <si>
    <t>ASHBY WOULDS AND OAKTHORPE AND DONISTHORPE JOINT BURIAL COMMITTEE</t>
  </si>
  <si>
    <t>Oakthorpe &amp; Donisthorpe</t>
  </si>
  <si>
    <t>Ashby Woulds</t>
  </si>
  <si>
    <t>Council Tax Base 2020-2021</t>
  </si>
  <si>
    <t>INCOME AND EXPENDITURE AGAR FINAL OUTURN 2021 - 2022</t>
  </si>
  <si>
    <t>Precept</t>
  </si>
  <si>
    <t>Total Other Receipts</t>
  </si>
  <si>
    <t>Staff Costs</t>
  </si>
  <si>
    <t>Loan Interest/Cap Repayments</t>
  </si>
  <si>
    <t>All Other Payments</t>
  </si>
  <si>
    <t>Balances Carried Forward</t>
  </si>
  <si>
    <t>Total Value of Cash</t>
  </si>
  <si>
    <t>Fixed Assets</t>
  </si>
  <si>
    <t>Joint Burial Committee</t>
  </si>
  <si>
    <t>Joint Burial Committee Ashby Woulds Share</t>
  </si>
  <si>
    <t>Joint Burial Committee Oakthorpe Share</t>
  </si>
  <si>
    <t>Balances Brought Forward 1 April 2021</t>
  </si>
  <si>
    <t>Total Borrowings</t>
  </si>
  <si>
    <t>Ashby Woulds Restated 31/03/2022</t>
  </si>
  <si>
    <t>Oakthorpe &amp; Donisthorpe Restated 31/03/2022</t>
  </si>
  <si>
    <t>INCOME AND EXPENDITURE AGAR FINAL OUTURN 2022 - 2023</t>
  </si>
  <si>
    <t>Ashby Woulds Restated 31/03/2023</t>
  </si>
  <si>
    <t>Oakthorpe &amp; Donisthorpe Restated 31/03/2023</t>
  </si>
  <si>
    <t>Balances Brought Forward 1 April 2022</t>
  </si>
  <si>
    <t>These figures adjusted as council tax base changed - see e mail</t>
  </si>
  <si>
    <t>Council Tax Base 2022-2023</t>
  </si>
  <si>
    <t xml:space="preserve">                                                                                                                                             </t>
  </si>
  <si>
    <t>same 7/8</t>
  </si>
  <si>
    <t>£110329  (last years7&amp;8)  = 6215 out</t>
  </si>
  <si>
    <t>1+2+3- (4+5+6)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</si>
</sst>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m/d"/>
    <numFmt numFmtId="174" formatCode="0_);[Red]\(0\)"/>
    <numFmt numFmtId="175" formatCode="0.00_ ;[Red]\-0.00\ "/>
    <numFmt numFmtId="176" formatCode="#,##0.00_ ;[Red]\-#,##0.00\ "/>
    <numFmt numFmtId="177" formatCode="0.000"/>
    <numFmt numFmtId="178" formatCode="0.0"/>
    <numFmt numFmtId="179" formatCode="[$-809]dd\ mmmm\ yyyy"/>
    <numFmt numFmtId="180" formatCode="0.0000"/>
    <numFmt numFmtId="181" formatCode="0.000_ ;[Red]\-0.000\ "/>
    <numFmt numFmtId="182" formatCode="0.0000_ ;[Red]\-0.0000\ "/>
    <numFmt numFmtId="183" formatCode="0.00000_ ;[Red]\-0.00000\ "/>
    <numFmt numFmtId="184" formatCode="0.000000_ ;[Red]\-0.000000\ "/>
    <numFmt numFmtId="185" formatCode="0.0_ ;[Red]\-0.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  <numFmt numFmtId="191" formatCode="&quot;£&quot;#,##0.00"/>
    <numFmt numFmtId="192" formatCode="[$-409]dddd\,\ mmmm\ d\,\ yyyy"/>
    <numFmt numFmtId="193" formatCode="[$-409]h:mm:ss\ AM/PM"/>
    <numFmt numFmtId="194" formatCode="[$-409]d\-mmm\-yyyy;@"/>
    <numFmt numFmtId="195" formatCode="m/d/yy;@"/>
    <numFmt numFmtId="196" formatCode="m/d;@"/>
    <numFmt numFmtId="197" formatCode="0_ ;[Red]\-0\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5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 wrapText="1"/>
    </xf>
    <xf numFmtId="175" fontId="0" fillId="34" borderId="0" xfId="0" applyNumberFormat="1" applyFont="1" applyFill="1" applyAlignment="1">
      <alignment horizontal="center" wrapText="1"/>
    </xf>
    <xf numFmtId="175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17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75" fontId="0" fillId="36" borderId="0" xfId="0" applyNumberFormat="1" applyFont="1" applyFill="1" applyAlignment="1">
      <alignment horizontal="center" wrapText="1"/>
    </xf>
    <xf numFmtId="175" fontId="0" fillId="36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6" borderId="0" xfId="0" applyNumberFormat="1" applyFont="1" applyFill="1" applyAlignment="1">
      <alignment horizontal="center"/>
    </xf>
    <xf numFmtId="1" fontId="1" fillId="36" borderId="0" xfId="0" applyNumberFormat="1" applyFont="1" applyFill="1" applyAlignment="1">
      <alignment horizontal="center"/>
    </xf>
    <xf numFmtId="175" fontId="0" fillId="36" borderId="0" xfId="0" applyNumberForma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26">
      <selection activeCell="K63" sqref="K63"/>
    </sheetView>
  </sheetViews>
  <sheetFormatPr defaultColWidth="9.140625" defaultRowHeight="12.75"/>
  <cols>
    <col min="1" max="1" width="3.7109375" style="0" customWidth="1"/>
    <col min="2" max="2" width="35.7109375" style="5" customWidth="1"/>
    <col min="3" max="3" width="4.140625" style="0" customWidth="1"/>
    <col min="4" max="4" width="13.421875" style="3" customWidth="1"/>
    <col min="5" max="5" width="13.140625" style="3" customWidth="1"/>
    <col min="6" max="6" width="13.00390625" style="3" customWidth="1"/>
    <col min="7" max="7" width="10.28125" style="3" customWidth="1"/>
    <col min="8" max="9" width="15.140625" style="3" customWidth="1"/>
    <col min="10" max="10" width="11.421875" style="0" bestFit="1" customWidth="1"/>
    <col min="11" max="11" width="32.28125" style="0" customWidth="1"/>
    <col min="12" max="12" width="19.421875" style="0" customWidth="1"/>
  </cols>
  <sheetData>
    <row r="1" ht="12.75">
      <c r="B1" s="4" t="s">
        <v>1</v>
      </c>
    </row>
    <row r="2" ht="12.75">
      <c r="B2" s="4"/>
    </row>
    <row r="3" ht="12.75">
      <c r="B3" s="4" t="s">
        <v>5</v>
      </c>
    </row>
    <row r="4" spans="2:3" ht="12.75">
      <c r="B4" s="6"/>
      <c r="C4" s="2"/>
    </row>
    <row r="5" spans="2:10" ht="51">
      <c r="B5" s="6"/>
      <c r="C5" s="2"/>
      <c r="D5" s="7" t="s">
        <v>3</v>
      </c>
      <c r="E5" s="18" t="s">
        <v>19</v>
      </c>
      <c r="F5" s="11" t="s">
        <v>15</v>
      </c>
      <c r="G5" s="11" t="s">
        <v>14</v>
      </c>
      <c r="H5" s="11" t="s">
        <v>16</v>
      </c>
      <c r="I5" s="18" t="s">
        <v>20</v>
      </c>
      <c r="J5" s="8" t="s">
        <v>2</v>
      </c>
    </row>
    <row r="6" spans="2:10" ht="12.75">
      <c r="B6" s="6"/>
      <c r="C6" s="2"/>
      <c r="D6" s="7"/>
      <c r="E6" s="19"/>
      <c r="F6" s="7"/>
      <c r="G6" s="7"/>
      <c r="H6" s="7"/>
      <c r="I6" s="19"/>
      <c r="J6" s="8"/>
    </row>
    <row r="7" spans="2:10" ht="12.75">
      <c r="B7" s="10" t="s">
        <v>4</v>
      </c>
      <c r="C7" s="2"/>
      <c r="D7" s="9">
        <v>1381</v>
      </c>
      <c r="E7" s="20"/>
      <c r="F7" s="9">
        <v>1381</v>
      </c>
      <c r="G7" s="6">
        <v>2259</v>
      </c>
      <c r="H7" s="9">
        <v>878</v>
      </c>
      <c r="I7" s="20"/>
      <c r="J7" s="8">
        <v>878</v>
      </c>
    </row>
    <row r="8" spans="2:10" ht="12.75">
      <c r="B8" s="10"/>
      <c r="C8" s="2"/>
      <c r="D8" s="9"/>
      <c r="E8" s="20"/>
      <c r="F8" s="9"/>
      <c r="G8" s="9"/>
      <c r="H8" s="9"/>
      <c r="I8" s="20"/>
      <c r="J8" s="8"/>
    </row>
    <row r="9" spans="2:10" ht="12.75">
      <c r="B9" s="10"/>
      <c r="C9" s="2"/>
      <c r="D9" s="12" t="s">
        <v>0</v>
      </c>
      <c r="E9" s="21" t="s">
        <v>0</v>
      </c>
      <c r="F9" s="12" t="s">
        <v>0</v>
      </c>
      <c r="G9" s="12" t="s">
        <v>0</v>
      </c>
      <c r="H9" s="12" t="s">
        <v>0</v>
      </c>
      <c r="I9" s="21" t="s">
        <v>0</v>
      </c>
      <c r="J9" s="12" t="s">
        <v>0</v>
      </c>
    </row>
    <row r="10" spans="2:10" ht="12.75">
      <c r="B10" s="6"/>
      <c r="C10" s="2"/>
      <c r="D10" s="9"/>
      <c r="E10" s="20"/>
      <c r="F10" s="9"/>
      <c r="G10" s="9"/>
      <c r="H10" s="9"/>
      <c r="I10" s="20"/>
      <c r="J10" s="8"/>
    </row>
    <row r="11" spans="2:10" ht="12.75">
      <c r="B11" s="6"/>
      <c r="C11" s="2"/>
      <c r="D11" s="9"/>
      <c r="E11" s="20"/>
      <c r="F11" s="9"/>
      <c r="G11" s="9"/>
      <c r="H11" s="9"/>
      <c r="I11" s="23"/>
      <c r="J11" s="8"/>
    </row>
    <row r="12" spans="1:10" ht="12.75">
      <c r="A12">
        <v>1</v>
      </c>
      <c r="B12" s="10" t="s">
        <v>17</v>
      </c>
      <c r="C12" s="2"/>
      <c r="D12" s="9">
        <v>234821</v>
      </c>
      <c r="E12" s="22">
        <f>SUM(D12,F12)</f>
        <v>253801.0385126162</v>
      </c>
      <c r="F12" s="9">
        <f>SUM(F7/G7)*G12</f>
        <v>18980.0385126162</v>
      </c>
      <c r="G12" s="9">
        <v>31047</v>
      </c>
      <c r="H12" s="9">
        <f>SUM(H7/G7)*G12</f>
        <v>12066.961487383798</v>
      </c>
      <c r="I12" s="22">
        <v>109504</v>
      </c>
      <c r="J12" s="8">
        <v>97437</v>
      </c>
    </row>
    <row r="13" spans="2:10" ht="12.75">
      <c r="B13" s="6"/>
      <c r="C13" s="2"/>
      <c r="D13" s="9"/>
      <c r="E13" s="22"/>
      <c r="F13" s="9"/>
      <c r="G13" s="9"/>
      <c r="H13" s="9"/>
      <c r="I13" s="22"/>
      <c r="J13" s="8"/>
    </row>
    <row r="14" spans="1:10" ht="12.75">
      <c r="A14">
        <v>2</v>
      </c>
      <c r="B14" s="10" t="s">
        <v>6</v>
      </c>
      <c r="C14" s="2"/>
      <c r="D14" s="9">
        <v>118617</v>
      </c>
      <c r="E14" s="22">
        <f aca="true" t="shared" si="0" ref="E14:E30">SUM(D14,F14)</f>
        <v>118617</v>
      </c>
      <c r="F14" s="9">
        <f>SUM(F7/G7)*G14</f>
        <v>0</v>
      </c>
      <c r="G14" s="9">
        <v>0</v>
      </c>
      <c r="H14" s="9">
        <f>SUM(H7/G7)*G14</f>
        <v>0</v>
      </c>
      <c r="I14" s="22">
        <v>81000</v>
      </c>
      <c r="J14" s="8">
        <v>81000</v>
      </c>
    </row>
    <row r="15" spans="2:10" ht="12.75">
      <c r="B15" s="6"/>
      <c r="C15" s="2"/>
      <c r="D15" s="9"/>
      <c r="E15" s="22"/>
      <c r="F15" s="9"/>
      <c r="G15" s="9"/>
      <c r="H15" s="9"/>
      <c r="I15" s="22"/>
      <c r="J15" s="8"/>
    </row>
    <row r="16" spans="1:10" ht="12.75">
      <c r="A16">
        <v>3</v>
      </c>
      <c r="B16" s="10" t="s">
        <v>7</v>
      </c>
      <c r="C16" s="2"/>
      <c r="D16" s="9">
        <v>16602</v>
      </c>
      <c r="E16" s="22">
        <f t="shared" si="0"/>
        <v>27104.08012394865</v>
      </c>
      <c r="F16" s="9">
        <f>SUM(F7/G7)*G16</f>
        <v>10502.08012394865</v>
      </c>
      <c r="G16" s="9">
        <v>17179</v>
      </c>
      <c r="H16" s="9">
        <f>SUM(H7/G7)*G16</f>
        <v>6676.919876051351</v>
      </c>
      <c r="I16" s="22">
        <v>33474</v>
      </c>
      <c r="J16" s="8">
        <v>26797</v>
      </c>
    </row>
    <row r="17" spans="2:10" ht="12.75">
      <c r="B17" s="10"/>
      <c r="C17" s="2"/>
      <c r="D17" s="9"/>
      <c r="E17" s="22"/>
      <c r="F17" s="9"/>
      <c r="G17" s="9"/>
      <c r="H17" s="9"/>
      <c r="I17" s="22"/>
      <c r="J17" s="8"/>
    </row>
    <row r="18" spans="1:10" ht="12.75">
      <c r="A18">
        <v>4</v>
      </c>
      <c r="B18" s="10" t="s">
        <v>8</v>
      </c>
      <c r="C18" s="2"/>
      <c r="D18" s="9">
        <v>21854</v>
      </c>
      <c r="E18" s="22">
        <f t="shared" si="0"/>
        <v>23801.705179282868</v>
      </c>
      <c r="F18" s="9">
        <f>SUM(F7/G7)*G18</f>
        <v>1947.7051792828684</v>
      </c>
      <c r="G18" s="9">
        <v>3186</v>
      </c>
      <c r="H18" s="9">
        <f>SUM(H7/G7)*G18</f>
        <v>1238.2948207171316</v>
      </c>
      <c r="I18" s="22">
        <v>36207</v>
      </c>
      <c r="J18" s="8">
        <v>34869</v>
      </c>
    </row>
    <row r="19" spans="2:10" ht="12.75">
      <c r="B19" s="10"/>
      <c r="C19" s="2"/>
      <c r="D19" s="9"/>
      <c r="E19" s="22"/>
      <c r="F19" s="9"/>
      <c r="G19" s="9"/>
      <c r="H19" s="9"/>
      <c r="I19" s="22"/>
      <c r="J19" s="8"/>
    </row>
    <row r="20" spans="1:10" ht="12.75">
      <c r="A20">
        <v>5</v>
      </c>
      <c r="B20" s="10" t="s">
        <v>9</v>
      </c>
      <c r="C20" s="2"/>
      <c r="D20" s="9">
        <v>0</v>
      </c>
      <c r="E20" s="22">
        <f t="shared" si="0"/>
        <v>0</v>
      </c>
      <c r="F20" s="9">
        <f>SUM(F7/G7)*G20</f>
        <v>0</v>
      </c>
      <c r="G20" s="9">
        <v>0</v>
      </c>
      <c r="H20" s="9">
        <f>SUM(H7/G7)*G20</f>
        <v>0</v>
      </c>
      <c r="I20" s="22">
        <f aca="true" t="shared" si="1" ref="I14:I30">SUM(H20,J20)</f>
        <v>0</v>
      </c>
      <c r="J20" s="8">
        <v>0</v>
      </c>
    </row>
    <row r="21" spans="2:10" ht="12.75">
      <c r="B21" s="10"/>
      <c r="C21" s="2"/>
      <c r="D21" s="9"/>
      <c r="E21" s="22"/>
      <c r="F21" s="9"/>
      <c r="G21" s="9"/>
      <c r="H21" s="9"/>
      <c r="I21" s="22"/>
      <c r="J21" s="8"/>
    </row>
    <row r="22" spans="1:10" ht="12.75">
      <c r="A22">
        <v>6</v>
      </c>
      <c r="B22" s="1" t="s">
        <v>10</v>
      </c>
      <c r="C22" s="2"/>
      <c r="D22" s="9">
        <v>87162</v>
      </c>
      <c r="E22" s="22">
        <f t="shared" si="0"/>
        <v>98290.08455068615</v>
      </c>
      <c r="F22" s="9">
        <f>SUM(F7/G7)*G22</f>
        <v>11128.084550686144</v>
      </c>
      <c r="G22" s="9">
        <v>18203</v>
      </c>
      <c r="H22" s="9">
        <f>SUM(H7/G7)*G22</f>
        <v>7074.915449313856</v>
      </c>
      <c r="I22" s="22">
        <v>77442</v>
      </c>
      <c r="J22" s="8">
        <v>70367</v>
      </c>
    </row>
    <row r="23" spans="2:10" ht="12.75">
      <c r="B23" s="10"/>
      <c r="C23" s="2"/>
      <c r="D23" s="9"/>
      <c r="E23" s="22"/>
      <c r="F23" s="9"/>
      <c r="G23" s="9"/>
      <c r="H23" s="9"/>
      <c r="I23" s="22"/>
      <c r="J23" s="8"/>
    </row>
    <row r="24" spans="1:10" ht="12.75">
      <c r="A24">
        <v>7</v>
      </c>
      <c r="B24" s="10" t="s">
        <v>11</v>
      </c>
      <c r="C24" s="2"/>
      <c r="D24" s="9">
        <v>261024</v>
      </c>
      <c r="E24" s="22">
        <f t="shared" si="0"/>
        <v>277430.3289065958</v>
      </c>
      <c r="F24" s="9">
        <f>SUM(F7/G7)*G24</f>
        <v>16406.328906595838</v>
      </c>
      <c r="G24" s="9">
        <v>26837</v>
      </c>
      <c r="H24" s="9">
        <f>SUM(H7/G7)*G24</f>
        <v>10430.671093404162</v>
      </c>
      <c r="I24" s="22">
        <v>110329</v>
      </c>
      <c r="J24" s="8">
        <v>99898</v>
      </c>
    </row>
    <row r="25" spans="2:10" ht="12.75">
      <c r="B25" s="10"/>
      <c r="C25" s="2"/>
      <c r="D25" s="9"/>
      <c r="E25" s="22"/>
      <c r="F25" s="9"/>
      <c r="G25" s="9"/>
      <c r="H25" s="9"/>
      <c r="I25" s="22"/>
      <c r="J25" s="8"/>
    </row>
    <row r="26" spans="1:10" ht="12.75">
      <c r="A26">
        <v>8</v>
      </c>
      <c r="B26" s="10" t="s">
        <v>12</v>
      </c>
      <c r="C26" s="2"/>
      <c r="D26" s="9">
        <v>261024</v>
      </c>
      <c r="E26" s="22">
        <f t="shared" si="0"/>
        <v>277430.3289065958</v>
      </c>
      <c r="F26" s="9">
        <f>SUM(F7/G7)*G26</f>
        <v>16406.328906595838</v>
      </c>
      <c r="G26" s="9">
        <v>26837</v>
      </c>
      <c r="H26" s="9">
        <f>SUM(H7/G7)*G26</f>
        <v>10430.671093404162</v>
      </c>
      <c r="I26" s="22">
        <v>110329</v>
      </c>
      <c r="J26" s="8">
        <v>99898</v>
      </c>
    </row>
    <row r="27" spans="2:10" ht="12.75">
      <c r="B27" s="10"/>
      <c r="C27" s="2"/>
      <c r="D27" s="9"/>
      <c r="E27" s="22"/>
      <c r="F27" s="9"/>
      <c r="G27" s="9"/>
      <c r="H27" s="9"/>
      <c r="I27" s="22"/>
      <c r="J27" s="8"/>
    </row>
    <row r="28" spans="1:10" ht="12.75">
      <c r="A28">
        <v>9</v>
      </c>
      <c r="B28" s="10" t="s">
        <v>13</v>
      </c>
      <c r="C28" s="2"/>
      <c r="D28" s="9">
        <v>1273841</v>
      </c>
      <c r="E28" s="22">
        <f t="shared" si="0"/>
        <v>1273845.279327136</v>
      </c>
      <c r="F28" s="9">
        <f>SUM(F7/G7)*G28</f>
        <v>4.279327135900841</v>
      </c>
      <c r="G28" s="9">
        <v>7</v>
      </c>
      <c r="H28" s="9">
        <f>SUM(H7/G7)*G28</f>
        <v>2.720672864099159</v>
      </c>
      <c r="I28" s="22">
        <v>792165</v>
      </c>
      <c r="J28" s="8">
        <v>792162</v>
      </c>
    </row>
    <row r="29" spans="2:10" ht="12.75">
      <c r="B29" s="10"/>
      <c r="C29" s="2"/>
      <c r="D29" s="9"/>
      <c r="E29" s="22"/>
      <c r="F29" s="9"/>
      <c r="G29" s="9"/>
      <c r="H29" s="9"/>
      <c r="I29" s="22"/>
      <c r="J29" s="8"/>
    </row>
    <row r="30" spans="1:10" ht="12.75">
      <c r="A30">
        <v>10</v>
      </c>
      <c r="B30" s="10" t="s">
        <v>18</v>
      </c>
      <c r="C30" s="2"/>
      <c r="D30" s="9">
        <v>0</v>
      </c>
      <c r="E30" s="22">
        <f t="shared" si="0"/>
        <v>0</v>
      </c>
      <c r="F30" s="9">
        <f>SUM(F7/G7)*G30</f>
        <v>0</v>
      </c>
      <c r="G30" s="9">
        <v>0</v>
      </c>
      <c r="H30" s="9">
        <f>SUM(H7/G7)*G30</f>
        <v>0</v>
      </c>
      <c r="I30" s="22">
        <f t="shared" si="1"/>
        <v>0</v>
      </c>
      <c r="J30" s="8">
        <v>0</v>
      </c>
    </row>
    <row r="31" spans="2:10" ht="12.75">
      <c r="B31" s="10"/>
      <c r="C31" s="2"/>
      <c r="D31" s="9"/>
      <c r="E31" s="22"/>
      <c r="F31" s="9"/>
      <c r="G31" s="9"/>
      <c r="H31" s="9"/>
      <c r="I31" s="22"/>
      <c r="J31" s="8"/>
    </row>
    <row r="32" spans="2:10" ht="12.75">
      <c r="B32" s="10"/>
      <c r="C32" s="2"/>
      <c r="D32" s="9"/>
      <c r="E32" s="22"/>
      <c r="F32" s="9"/>
      <c r="G32" s="9"/>
      <c r="H32" s="9"/>
      <c r="I32" s="20"/>
      <c r="J32" s="8"/>
    </row>
    <row r="33" spans="1:10" ht="12" customHeight="1">
      <c r="A33" s="13"/>
      <c r="B33" s="14"/>
      <c r="C33" s="15"/>
      <c r="D33" s="16"/>
      <c r="E33" s="16"/>
      <c r="F33" s="16"/>
      <c r="G33" s="16"/>
      <c r="H33" s="16"/>
      <c r="I33" s="16"/>
      <c r="J33" s="17"/>
    </row>
    <row r="34" spans="1:12" s="24" customFormat="1" ht="12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2:12" s="24" customFormat="1" ht="96.75" customHeight="1">
      <c r="B35"/>
      <c r="C35"/>
      <c r="D35"/>
      <c r="E35"/>
      <c r="F35"/>
      <c r="G35"/>
      <c r="H35"/>
      <c r="I35"/>
      <c r="J35"/>
      <c r="K35"/>
      <c r="L35"/>
    </row>
    <row r="36" spans="1:12" s="24" customFormat="1" ht="12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24" customFormat="1" ht="12" customHeight="1">
      <c r="A37"/>
      <c r="B37"/>
      <c r="C37"/>
      <c r="D37"/>
      <c r="E37"/>
      <c r="F37"/>
      <c r="G37"/>
      <c r="H37"/>
      <c r="I37"/>
      <c r="J37"/>
      <c r="K37"/>
      <c r="L37"/>
    </row>
    <row r="38" ht="12" customHeight="1">
      <c r="B38" s="4" t="s">
        <v>21</v>
      </c>
    </row>
    <row r="39" spans="2:3" ht="12" customHeight="1">
      <c r="B39" s="6"/>
      <c r="C39" s="2"/>
    </row>
    <row r="40" spans="2:10" ht="52.5" customHeight="1">
      <c r="B40" s="6"/>
      <c r="C40" s="2"/>
      <c r="D40" s="7" t="s">
        <v>3</v>
      </c>
      <c r="E40" s="26" t="s">
        <v>22</v>
      </c>
      <c r="F40" s="11" t="s">
        <v>15</v>
      </c>
      <c r="G40" s="11" t="s">
        <v>14</v>
      </c>
      <c r="H40" s="11" t="s">
        <v>16</v>
      </c>
      <c r="I40" s="26" t="s">
        <v>23</v>
      </c>
      <c r="J40" s="8" t="s">
        <v>2</v>
      </c>
    </row>
    <row r="41" spans="2:10" ht="12" customHeight="1">
      <c r="B41" s="6"/>
      <c r="C41" s="2"/>
      <c r="D41" s="7"/>
      <c r="E41" s="27"/>
      <c r="F41" s="7"/>
      <c r="G41" s="7"/>
      <c r="H41" s="7"/>
      <c r="I41" s="27"/>
      <c r="J41" s="8"/>
    </row>
    <row r="42" spans="2:10" ht="12" customHeight="1">
      <c r="B42" s="10" t="s">
        <v>26</v>
      </c>
      <c r="C42" s="2"/>
      <c r="D42" s="9">
        <v>1412</v>
      </c>
      <c r="E42" s="28"/>
      <c r="F42" s="9">
        <v>1412</v>
      </c>
      <c r="G42" s="6">
        <v>2293</v>
      </c>
      <c r="H42" s="9">
        <v>881</v>
      </c>
      <c r="I42" s="28"/>
      <c r="J42" s="8">
        <v>881</v>
      </c>
    </row>
    <row r="43" spans="2:10" ht="12" customHeight="1">
      <c r="B43" s="10"/>
      <c r="C43" s="2"/>
      <c r="D43" s="9"/>
      <c r="E43" s="28"/>
      <c r="F43" s="9"/>
      <c r="G43" s="9"/>
      <c r="H43" s="9"/>
      <c r="I43" s="28"/>
      <c r="J43" s="8"/>
    </row>
    <row r="44" spans="2:10" ht="12" customHeight="1">
      <c r="B44" s="10"/>
      <c r="C44" s="2"/>
      <c r="D44" s="12" t="s">
        <v>0</v>
      </c>
      <c r="E44" s="29" t="s">
        <v>0</v>
      </c>
      <c r="F44" s="12" t="s">
        <v>0</v>
      </c>
      <c r="G44" s="12" t="s">
        <v>0</v>
      </c>
      <c r="H44" s="12" t="s">
        <v>0</v>
      </c>
      <c r="I44" s="29" t="s">
        <v>0</v>
      </c>
      <c r="J44" s="12" t="s">
        <v>0</v>
      </c>
    </row>
    <row r="45" spans="2:10" ht="12" customHeight="1">
      <c r="B45" s="6"/>
      <c r="C45" s="2"/>
      <c r="D45" s="9"/>
      <c r="E45" s="28"/>
      <c r="F45" s="9"/>
      <c r="G45" s="9"/>
      <c r="H45" s="9"/>
      <c r="I45" s="28"/>
      <c r="J45" s="8"/>
    </row>
    <row r="46" spans="2:10" ht="12" customHeight="1">
      <c r="B46" s="6"/>
      <c r="C46" s="2"/>
      <c r="D46" s="9"/>
      <c r="E46" s="28"/>
      <c r="F46" s="9"/>
      <c r="G46" s="9"/>
      <c r="H46" s="9"/>
      <c r="I46" s="31"/>
      <c r="J46" s="8"/>
    </row>
    <row r="47" spans="1:12" ht="12" customHeight="1">
      <c r="A47">
        <v>1</v>
      </c>
      <c r="B47" s="10" t="s">
        <v>24</v>
      </c>
      <c r="C47" s="2"/>
      <c r="D47" s="9">
        <v>261024</v>
      </c>
      <c r="E47" s="30">
        <f>SUM(D47,F47)</f>
        <v>277549.8805058875</v>
      </c>
      <c r="F47" s="9">
        <f>SUM(F42/G42)*G47</f>
        <v>16525.880505887486</v>
      </c>
      <c r="G47" s="9">
        <v>26837</v>
      </c>
      <c r="H47" s="9">
        <f>SUM(H42/G42)*G47</f>
        <v>10311.119494112516</v>
      </c>
      <c r="I47" s="30">
        <f>SUM(H47,J47)</f>
        <v>93803.11949411251</v>
      </c>
      <c r="J47" s="8">
        <v>83492</v>
      </c>
      <c r="K47" s="32" t="s">
        <v>29</v>
      </c>
      <c r="L47" s="25" t="s">
        <v>25</v>
      </c>
    </row>
    <row r="48" spans="2:10" ht="12.75">
      <c r="B48" s="6"/>
      <c r="C48" s="2"/>
      <c r="D48" s="9"/>
      <c r="E48" s="30"/>
      <c r="F48" s="9"/>
      <c r="G48" s="9"/>
      <c r="H48" s="9"/>
      <c r="I48" s="30"/>
      <c r="J48" s="8"/>
    </row>
    <row r="49" spans="1:10" ht="12.75">
      <c r="A49">
        <v>2</v>
      </c>
      <c r="B49" s="10" t="s">
        <v>6</v>
      </c>
      <c r="C49" s="2"/>
      <c r="D49" s="9"/>
      <c r="E49" s="30">
        <f aca="true" t="shared" si="2" ref="E49:E65">SUM(D49,F49)</f>
        <v>0</v>
      </c>
      <c r="F49" s="9">
        <f>SUM(F42/G42)*G49</f>
        <v>0</v>
      </c>
      <c r="G49" s="9">
        <v>0</v>
      </c>
      <c r="H49" s="9">
        <f>SUM(H42/G42)*G49</f>
        <v>0</v>
      </c>
      <c r="I49" s="30">
        <f aca="true" t="shared" si="3" ref="I49:I65">SUM(H49,J49)</f>
        <v>81000</v>
      </c>
      <c r="J49" s="8">
        <v>81000</v>
      </c>
    </row>
    <row r="50" spans="2:10" ht="12.75">
      <c r="B50" s="6"/>
      <c r="C50" s="2"/>
      <c r="D50" s="9"/>
      <c r="E50" s="30"/>
      <c r="F50" s="9"/>
      <c r="G50" s="9"/>
      <c r="H50" s="9"/>
      <c r="I50" s="30"/>
      <c r="J50" s="8"/>
    </row>
    <row r="51" spans="1:11" ht="12.75">
      <c r="A51">
        <v>3</v>
      </c>
      <c r="B51" s="10" t="s">
        <v>7</v>
      </c>
      <c r="C51" s="2"/>
      <c r="D51" s="9"/>
      <c r="E51" s="30">
        <f t="shared" si="2"/>
        <v>9909.863061491496</v>
      </c>
      <c r="F51" s="9">
        <f>SUM(F42/G42)*G51</f>
        <v>9909.863061491496</v>
      </c>
      <c r="G51" s="9">
        <v>16093</v>
      </c>
      <c r="H51" s="9">
        <f>SUM(H42/G42)*G51</f>
        <v>6183.1369385085045</v>
      </c>
      <c r="I51" s="30">
        <f t="shared" si="3"/>
        <v>29658.136938508505</v>
      </c>
      <c r="J51" s="8">
        <v>23475</v>
      </c>
      <c r="K51">
        <v>204461</v>
      </c>
    </row>
    <row r="52" spans="2:10" ht="12.75">
      <c r="B52" s="10"/>
      <c r="C52" s="2"/>
      <c r="D52" s="9"/>
      <c r="E52" s="30"/>
      <c r="F52" s="9"/>
      <c r="G52" s="9"/>
      <c r="H52" s="9"/>
      <c r="I52" s="30"/>
      <c r="J52" s="8"/>
    </row>
    <row r="53" spans="1:10" ht="12.75">
      <c r="A53">
        <v>4</v>
      </c>
      <c r="B53" s="10" t="s">
        <v>8</v>
      </c>
      <c r="C53" s="2"/>
      <c r="D53" s="9"/>
      <c r="E53" s="30">
        <f t="shared" si="2"/>
        <v>1586.2677714784127</v>
      </c>
      <c r="F53" s="9">
        <f>SUM(F42/G42)*G53</f>
        <v>1586.2677714784127</v>
      </c>
      <c r="G53" s="9">
        <v>2576</v>
      </c>
      <c r="H53" s="9">
        <f>SUM(H42/G42)*G53</f>
        <v>989.7322285215874</v>
      </c>
      <c r="I53" s="30">
        <f t="shared" si="3"/>
        <v>21785.73222852159</v>
      </c>
      <c r="J53" s="8">
        <v>20796</v>
      </c>
    </row>
    <row r="54" spans="2:10" ht="12.75">
      <c r="B54" s="10"/>
      <c r="C54" s="2"/>
      <c r="D54" s="9"/>
      <c r="E54" s="30"/>
      <c r="F54" s="9"/>
      <c r="G54" s="9"/>
      <c r="H54" s="9"/>
      <c r="I54" s="30"/>
      <c r="J54" s="8"/>
    </row>
    <row r="55" spans="1:10" ht="12.75">
      <c r="A55">
        <v>5</v>
      </c>
      <c r="B55" s="10" t="s">
        <v>9</v>
      </c>
      <c r="C55" s="2"/>
      <c r="D55" s="9"/>
      <c r="E55" s="30">
        <f t="shared" si="2"/>
        <v>0</v>
      </c>
      <c r="F55" s="9">
        <f>SUM(F42/G42)*G55</f>
        <v>0</v>
      </c>
      <c r="G55" s="9">
        <v>0</v>
      </c>
      <c r="H55" s="9">
        <f>SUM(H42/G42)*G55</f>
        <v>0</v>
      </c>
      <c r="I55" s="30">
        <f t="shared" si="3"/>
        <v>0</v>
      </c>
      <c r="J55" s="8">
        <v>0</v>
      </c>
    </row>
    <row r="56" spans="2:10" ht="12.75">
      <c r="B56" s="10"/>
      <c r="C56" s="2"/>
      <c r="D56" s="9"/>
      <c r="E56" s="30"/>
      <c r="F56" s="9"/>
      <c r="G56" s="9"/>
      <c r="H56" s="9"/>
      <c r="I56" s="30"/>
      <c r="J56" s="8"/>
    </row>
    <row r="57" spans="1:10" ht="12.75">
      <c r="A57">
        <v>6</v>
      </c>
      <c r="B57" s="1" t="s">
        <v>10</v>
      </c>
      <c r="C57" s="2"/>
      <c r="D57" s="9"/>
      <c r="E57" s="30">
        <f t="shared" si="2"/>
        <v>9643.227213257742</v>
      </c>
      <c r="F57" s="9">
        <f>SUM(F42/G42)*G57</f>
        <v>9643.227213257742</v>
      </c>
      <c r="G57" s="9">
        <v>15660</v>
      </c>
      <c r="H57" s="9">
        <f>SUM(H42/G42)*G57</f>
        <v>6016.772786742259</v>
      </c>
      <c r="I57" s="30">
        <f t="shared" si="3"/>
        <v>100480.77278674227</v>
      </c>
      <c r="J57" s="8">
        <v>94464</v>
      </c>
    </row>
    <row r="58" spans="2:10" ht="12.75">
      <c r="B58" s="10"/>
      <c r="C58" s="2"/>
      <c r="D58" s="9"/>
      <c r="E58" s="30"/>
      <c r="F58" s="9"/>
      <c r="G58" s="9"/>
      <c r="H58" s="9"/>
      <c r="I58" s="30"/>
      <c r="J58" s="8"/>
    </row>
    <row r="59" spans="1:11" ht="12.75">
      <c r="A59">
        <v>7</v>
      </c>
      <c r="B59" s="10" t="s">
        <v>11</v>
      </c>
      <c r="C59" s="2"/>
      <c r="D59" s="9"/>
      <c r="E59" s="30">
        <f t="shared" si="2"/>
        <v>15206.248582642827</v>
      </c>
      <c r="F59" s="9">
        <f>SUM(F42/G42)*G59</f>
        <v>15206.248582642827</v>
      </c>
      <c r="G59" s="9">
        <v>24694</v>
      </c>
      <c r="H59" s="9">
        <f>SUM(H42/G42)*G59</f>
        <v>9487.751417357174</v>
      </c>
      <c r="I59" s="30">
        <v>82194</v>
      </c>
      <c r="J59" s="8">
        <v>72706</v>
      </c>
      <c r="K59" t="s">
        <v>30</v>
      </c>
    </row>
    <row r="60" spans="2:10" ht="12.75">
      <c r="B60" s="10"/>
      <c r="C60" s="2"/>
      <c r="D60" s="9"/>
      <c r="E60" s="30"/>
      <c r="F60" s="9"/>
      <c r="G60" s="9"/>
      <c r="H60" s="9"/>
      <c r="I60" s="30"/>
      <c r="J60" s="8"/>
    </row>
    <row r="61" spans="1:11" ht="12.75">
      <c r="A61">
        <v>8</v>
      </c>
      <c r="B61" s="10" t="s">
        <v>12</v>
      </c>
      <c r="C61" s="2"/>
      <c r="D61" s="9"/>
      <c r="E61" s="30">
        <f t="shared" si="2"/>
        <v>0</v>
      </c>
      <c r="F61" s="9">
        <f>SUM(F42/G42)*G61</f>
        <v>0</v>
      </c>
      <c r="G61" s="9">
        <v>0</v>
      </c>
      <c r="H61" s="9">
        <f>SUM(H42/G42)*G61</f>
        <v>0</v>
      </c>
      <c r="I61" s="30">
        <v>82194</v>
      </c>
      <c r="J61" s="8">
        <v>72706</v>
      </c>
      <c r="K61" t="s">
        <v>28</v>
      </c>
    </row>
    <row r="62" spans="2:10" ht="12.75">
      <c r="B62" s="10"/>
      <c r="C62" s="2"/>
      <c r="D62" s="9"/>
      <c r="E62" s="30"/>
      <c r="F62" s="9"/>
      <c r="G62" s="9"/>
      <c r="H62" s="9"/>
      <c r="I62" s="30"/>
      <c r="J62" s="8" t="s">
        <v>27</v>
      </c>
    </row>
    <row r="63" spans="1:10" ht="12.75">
      <c r="A63">
        <v>9</v>
      </c>
      <c r="B63" s="10" t="s">
        <v>13</v>
      </c>
      <c r="C63" s="2"/>
      <c r="D63" s="9"/>
      <c r="E63" s="30">
        <f t="shared" si="2"/>
        <v>4.310510248582643</v>
      </c>
      <c r="F63" s="9">
        <f>SUM(F42/G42)*G63</f>
        <v>4.310510248582643</v>
      </c>
      <c r="G63" s="9">
        <v>7</v>
      </c>
      <c r="H63" s="9">
        <f>SUM(H42/G42)*G63</f>
        <v>2.6894897514173572</v>
      </c>
      <c r="I63" s="30">
        <v>860970</v>
      </c>
      <c r="J63" s="8">
        <v>860970</v>
      </c>
    </row>
    <row r="64" spans="2:10" ht="12.75">
      <c r="B64" s="10"/>
      <c r="C64" s="2"/>
      <c r="D64" s="9"/>
      <c r="E64" s="30"/>
      <c r="F64" s="9"/>
      <c r="G64" s="9"/>
      <c r="H64" s="9"/>
      <c r="I64" s="30"/>
      <c r="J64" s="8"/>
    </row>
    <row r="65" spans="1:10" ht="12.75">
      <c r="A65">
        <v>10</v>
      </c>
      <c r="B65" s="10" t="s">
        <v>18</v>
      </c>
      <c r="C65" s="2"/>
      <c r="D65" s="9"/>
      <c r="E65" s="30">
        <f t="shared" si="2"/>
        <v>0</v>
      </c>
      <c r="F65" s="9">
        <f>SUM(F42/G42)*G65</f>
        <v>0</v>
      </c>
      <c r="G65" s="9">
        <v>0</v>
      </c>
      <c r="H65" s="9">
        <f>SUM(H42/G42)*G65</f>
        <v>0</v>
      </c>
      <c r="I65" s="30">
        <f t="shared" si="3"/>
        <v>0</v>
      </c>
      <c r="J65" s="8">
        <v>0</v>
      </c>
    </row>
    <row r="66" spans="2:10" ht="12.75">
      <c r="B66" s="10"/>
      <c r="C66" s="2"/>
      <c r="D66" s="9"/>
      <c r="E66" s="30"/>
      <c r="F66" s="9"/>
      <c r="G66" s="9"/>
      <c r="H66" s="9"/>
      <c r="I66" s="28"/>
      <c r="J66" s="8"/>
    </row>
    <row r="67" spans="1:10" ht="12.75">
      <c r="A67" s="13"/>
      <c r="B67" s="14"/>
      <c r="C67" s="15"/>
      <c r="D67" s="16"/>
      <c r="E67" s="16"/>
      <c r="F67" s="16"/>
      <c r="G67" s="16"/>
      <c r="H67" s="16"/>
      <c r="I67" s="16"/>
      <c r="J67" s="17"/>
    </row>
  </sheetData>
  <sheetProtection/>
  <printOptions/>
  <pageMargins left="0" right="0" top="0.3937007874015748" bottom="0" header="0.5118110236220472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olc2</cp:lastModifiedBy>
  <cp:lastPrinted>2023-04-11T10:36:43Z</cp:lastPrinted>
  <dcterms:created xsi:type="dcterms:W3CDTF">2001-02-16T11:22:58Z</dcterms:created>
  <dcterms:modified xsi:type="dcterms:W3CDTF">2023-04-11T11:19:04Z</dcterms:modified>
  <cp:category/>
  <cp:version/>
  <cp:contentType/>
  <cp:contentStatus/>
</cp:coreProperties>
</file>